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8820" yWindow="-150" windowWidth="8805" windowHeight="11010"/>
  </bookViews>
  <sheets>
    <sheet name="Graduate" sheetId="1" r:id="rId1"/>
  </sheets>
  <calcPr calcId="152511"/>
</workbook>
</file>

<file path=xl/calcChain.xml><?xml version="1.0" encoding="utf-8"?>
<calcChain xmlns="http://schemas.openxmlformats.org/spreadsheetml/2006/main">
  <c r="C43" i="1" l="1"/>
  <c r="F43" i="1" s="1"/>
  <c r="C20" i="1"/>
  <c r="F20" i="1" s="1"/>
  <c r="H20" i="1" l="1"/>
  <c r="H43" i="1"/>
  <c r="C39" i="1"/>
  <c r="C38" i="1"/>
  <c r="C37" i="1"/>
  <c r="C36" i="1"/>
  <c r="C35" i="1"/>
  <c r="C34" i="1"/>
  <c r="C33" i="1"/>
  <c r="C32" i="1"/>
  <c r="C31" i="1"/>
  <c r="C41" i="1" s="1"/>
  <c r="C16" i="1"/>
  <c r="C15" i="1"/>
  <c r="C14" i="1"/>
  <c r="C13" i="1"/>
  <c r="C12" i="1"/>
  <c r="C11" i="1"/>
  <c r="C10" i="1"/>
  <c r="C9" i="1"/>
  <c r="C8" i="1"/>
  <c r="G41" i="1"/>
  <c r="G45" i="1" s="1"/>
  <c r="E41" i="1"/>
  <c r="E45" i="1" s="1"/>
  <c r="G18" i="1"/>
  <c r="G22" i="1" s="1"/>
  <c r="E18" i="1"/>
  <c r="E22" i="1" s="1"/>
  <c r="H32" i="1" l="1"/>
  <c r="F35" i="1"/>
  <c r="F33" i="1"/>
  <c r="D34" i="1"/>
  <c r="D33" i="1"/>
  <c r="D37" i="1"/>
  <c r="C45" i="1"/>
  <c r="F45" i="1" s="1"/>
  <c r="H38" i="1"/>
  <c r="D36" i="1"/>
  <c r="H37" i="1"/>
  <c r="D32" i="1"/>
  <c r="F38" i="1"/>
  <c r="F32" i="1"/>
  <c r="F36" i="1"/>
  <c r="F34" i="1"/>
  <c r="D31" i="1"/>
  <c r="H34" i="1"/>
  <c r="F31" i="1"/>
  <c r="D38" i="1"/>
  <c r="H35" i="1"/>
  <c r="H36" i="1"/>
  <c r="H33" i="1"/>
  <c r="F37" i="1"/>
  <c r="H31" i="1"/>
  <c r="D35" i="1"/>
  <c r="C18" i="1"/>
  <c r="H12" i="1"/>
  <c r="D13" i="1"/>
  <c r="H13" i="1"/>
  <c r="H9" i="1" l="1"/>
  <c r="C22" i="1"/>
  <c r="D15" i="1"/>
  <c r="F10" i="1"/>
  <c r="F11" i="1"/>
  <c r="H41" i="1"/>
  <c r="D41" i="1"/>
  <c r="F41" i="1"/>
  <c r="F9" i="1"/>
  <c r="D12" i="1"/>
  <c r="H45" i="1"/>
  <c r="D45" i="1" s="1"/>
  <c r="D10" i="1"/>
  <c r="H8" i="1"/>
  <c r="H11" i="1"/>
  <c r="D8" i="1"/>
  <c r="D9" i="1"/>
  <c r="H14" i="1"/>
  <c r="F14" i="1"/>
  <c r="H10" i="1"/>
  <c r="H15" i="1"/>
  <c r="D11" i="1"/>
  <c r="D14" i="1"/>
  <c r="F15" i="1"/>
  <c r="F12" i="1"/>
  <c r="F8" i="1"/>
  <c r="F13" i="1"/>
  <c r="H22" i="1" l="1"/>
  <c r="F22" i="1"/>
  <c r="D22" i="1" s="1"/>
  <c r="H18" i="1"/>
  <c r="F18" i="1"/>
  <c r="D18" i="1"/>
</calcChain>
</file>

<file path=xl/sharedStrings.xml><?xml version="1.0" encoding="utf-8"?>
<sst xmlns="http://schemas.openxmlformats.org/spreadsheetml/2006/main" count="47" uniqueCount="23">
  <si>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</si>
  <si>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</si>
  <si>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</si>
  <si>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</si>
  <si>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</si>
  <si>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</si>
  <si>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</si>
  <si>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</si>
  <si>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</si>
  <si>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</si>
  <si>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</si>
  <si>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</si>
  <si>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</si>
  <si>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</si>
  <si>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</si>
  <si>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[Institutional Research Home]</t>
  </si>
  <si>
    <t>Pacific Islanders</t>
  </si>
  <si>
    <t>Non-Resident Alien</t>
  </si>
  <si>
    <t>Multiracial</t>
  </si>
  <si>
    <t>FALL 2012</t>
  </si>
  <si>
    <t>[Fall 2012 - Fact Sheet]</t>
  </si>
  <si>
    <t>IGPE STUDENTS</t>
  </si>
  <si>
    <t>ALL GRADUATE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</si>
</sst>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9" x14ac:knownFonts="1">
    <font>
      <sz val="10"/>
      <name val="Arial"/>
    </font>
    <font>
      <sz val="10"/>
      <name val="Arial"/>
    </font>
    <font>
      <b/>
      <sz val="11"/>
      <color indexed="5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color indexed="52"/>
      <name val="Garamond"/>
      <family val="1"/>
    </font>
    <font>
      <u/>
      <sz val="10"/>
      <color indexed="12"/>
      <name val="Arial"/>
    </font>
    <font>
      <b/>
      <sz val="10"/>
      <name val="Arial"/>
      <family val="2"/>
    </font>
    <font>
      <b/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0" xfId="0" applyFont="1" applyFill="1"/>
    <xf numFmtId="165" fontId="0" fillId="2" borderId="0" xfId="1" applyNumberFormat="1" applyFont="1" applyFill="1"/>
    <xf numFmtId="164" fontId="0" fillId="2" borderId="0" xfId="1" applyNumberFormat="1" applyFont="1" applyFill="1"/>
    <xf numFmtId="165" fontId="7" fillId="2" borderId="0" xfId="1" applyNumberFormat="1" applyFont="1" applyFill="1"/>
    <xf numFmtId="164" fontId="7" fillId="2" borderId="0" xfId="1" applyNumberFormat="1" applyFont="1" applyFill="1"/>
    <xf numFmtId="0" fontId="8" fillId="2" borderId="0" xfId="0" applyFont="1" applyFill="1"/>
    <xf numFmtId="165" fontId="8" fillId="2" borderId="0" xfId="0" applyNumberFormat="1" applyFont="1" applyFill="1"/>
    <xf numFmtId="164" fontId="8" fillId="2" borderId="0" xfId="1" applyNumberFormat="1" applyFont="1" applyFill="1"/>
    <xf numFmtId="165" fontId="8" fillId="2" borderId="0" xfId="1" applyNumberFormat="1" applyFont="1" applyFill="1"/>
    <xf numFmtId="166" fontId="8" fillId="2" borderId="0" xfId="0" applyNumberFormat="1" applyFont="1" applyFill="1"/>
    <xf numFmtId="164" fontId="3" fillId="2" borderId="0" xfId="0" applyNumberFormat="1" applyFont="1" applyFill="1"/>
    <xf numFmtId="0" fontId="6" fillId="2" borderId="0" xfId="2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://institutionalresearch.buffalostate.edu/studentdata-fall2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8" workbookViewId="0">
      <selection activeCell="C53" sqref="C53"/>
    </sheetView>
  </sheetViews>
  <sheetFormatPr defaultRowHeight="12.75" x14ac:dyDescent="0.2"/>
  <cols>
    <col min="1" max="1" width="23.140625" style="1" customWidth="1"/>
    <col min="2" max="2" width="2.85546875" style="1" customWidth="1"/>
    <col min="3" max="4" width="9.140625" style="1"/>
    <col min="5" max="8" width="9.28515625" style="1" bestFit="1" customWidth="1"/>
    <col min="9" max="16384" width="9.140625" style="1"/>
  </cols>
  <sheetData>
    <row r="1" spans="1:9" ht="18.75" x14ac:dyDescent="0.3">
      <c r="A1" s="19" t="s">
        <v>14</v>
      </c>
      <c r="B1" s="19"/>
      <c r="C1" s="19"/>
      <c r="D1" s="19"/>
      <c r="E1" s="19"/>
      <c r="F1" s="19"/>
      <c r="G1" s="19"/>
      <c r="H1" s="19"/>
    </row>
    <row r="2" spans="1:9" ht="15" x14ac:dyDescent="0.25">
      <c r="A2" s="20" t="s">
        <v>12</v>
      </c>
      <c r="B2" s="20"/>
      <c r="C2" s="20"/>
      <c r="D2" s="20"/>
      <c r="E2" s="20"/>
      <c r="F2" s="20"/>
      <c r="G2" s="20"/>
      <c r="H2" s="20"/>
    </row>
    <row r="3" spans="1:9" ht="15" x14ac:dyDescent="0.25">
      <c r="A3" s="20" t="s">
        <v>11</v>
      </c>
      <c r="B3" s="20"/>
      <c r="C3" s="20"/>
      <c r="D3" s="20"/>
      <c r="E3" s="20"/>
      <c r="F3" s="20"/>
      <c r="G3" s="20"/>
      <c r="H3" s="20"/>
    </row>
    <row r="4" spans="1:9" ht="15" x14ac:dyDescent="0.25">
      <c r="A4" s="20" t="s">
        <v>19</v>
      </c>
      <c r="B4" s="20"/>
      <c r="C4" s="20"/>
      <c r="D4" s="20"/>
      <c r="E4" s="20"/>
      <c r="F4" s="20"/>
      <c r="G4" s="20"/>
      <c r="H4" s="20"/>
    </row>
    <row r="5" spans="1:9" x14ac:dyDescent="0.2">
      <c r="A5" s="3"/>
      <c r="B5" s="3"/>
      <c r="C5" s="3"/>
      <c r="D5" s="3"/>
      <c r="E5" s="3"/>
      <c r="F5" s="3"/>
      <c r="G5" s="3"/>
      <c r="H5" s="3"/>
    </row>
    <row r="6" spans="1:9" x14ac:dyDescent="0.2">
      <c r="A6" s="5" t="s">
        <v>6</v>
      </c>
      <c r="B6" s="5"/>
      <c r="C6" s="6" t="s">
        <v>9</v>
      </c>
      <c r="D6" s="6" t="s">
        <v>10</v>
      </c>
      <c r="E6" s="6" t="s">
        <v>7</v>
      </c>
      <c r="F6" s="6" t="s">
        <v>10</v>
      </c>
      <c r="G6" s="6" t="s">
        <v>8</v>
      </c>
      <c r="H6" s="6" t="s">
        <v>10</v>
      </c>
      <c r="I6" s="2"/>
    </row>
    <row r="7" spans="1:9" x14ac:dyDescent="0.2">
      <c r="E7" s="2"/>
      <c r="F7" s="2"/>
      <c r="G7" s="2"/>
      <c r="H7" s="2"/>
      <c r="I7" s="2"/>
    </row>
    <row r="8" spans="1:9" x14ac:dyDescent="0.2">
      <c r="A8" s="7" t="s">
        <v>0</v>
      </c>
      <c r="C8" s="8">
        <f t="shared" ref="C8:C16" si="0">SUM(E8,G8)</f>
        <v>159</v>
      </c>
      <c r="D8" s="9">
        <f>C8/(C18-C16)*100</f>
        <v>10.882956878850102</v>
      </c>
      <c r="E8" s="8">
        <v>51</v>
      </c>
      <c r="F8" s="9">
        <f>E8/(C18-C16)*100</f>
        <v>3.4907597535934287</v>
      </c>
      <c r="G8" s="8">
        <v>108</v>
      </c>
      <c r="H8" s="9">
        <f>G8/(C18-C16)*100</f>
        <v>7.3921971252566738</v>
      </c>
    </row>
    <row r="9" spans="1:9" x14ac:dyDescent="0.2">
      <c r="A9" s="7" t="s">
        <v>1</v>
      </c>
      <c r="C9" s="8">
        <f t="shared" si="0"/>
        <v>12</v>
      </c>
      <c r="D9" s="9">
        <f>C9/(C18-C16)*100</f>
        <v>0.82135523613963046</v>
      </c>
      <c r="E9" s="8">
        <v>4</v>
      </c>
      <c r="F9" s="9">
        <f>E9/(C18-C16)*100</f>
        <v>0.27378507871321012</v>
      </c>
      <c r="G9" s="8">
        <v>8</v>
      </c>
      <c r="H9" s="9">
        <f>G9/(C18-C16)*100</f>
        <v>0.54757015742642023</v>
      </c>
    </row>
    <row r="10" spans="1:9" x14ac:dyDescent="0.2">
      <c r="A10" s="7" t="s">
        <v>2</v>
      </c>
      <c r="C10" s="8">
        <f t="shared" si="0"/>
        <v>29</v>
      </c>
      <c r="D10" s="9">
        <f>C10/(C18-C16)*100</f>
        <v>1.9849418206707734</v>
      </c>
      <c r="E10" s="8">
        <v>11</v>
      </c>
      <c r="F10" s="9">
        <f>E10/(C18-C16)*100</f>
        <v>0.75290896646132788</v>
      </c>
      <c r="G10" s="8">
        <v>18</v>
      </c>
      <c r="H10" s="9">
        <f>G10/(C18-C16)*100</f>
        <v>1.2320328542094456</v>
      </c>
    </row>
    <row r="11" spans="1:9" x14ac:dyDescent="0.2">
      <c r="A11" s="7" t="s">
        <v>4</v>
      </c>
      <c r="C11" s="8">
        <f t="shared" si="0"/>
        <v>1162</v>
      </c>
      <c r="D11" s="9">
        <f>C11/(C18-C16)*100</f>
        <v>79.534565366187536</v>
      </c>
      <c r="E11" s="8">
        <v>344</v>
      </c>
      <c r="F11" s="9">
        <f>E11/(C18-C16)*100</f>
        <v>23.545516769336071</v>
      </c>
      <c r="G11" s="8">
        <v>818</v>
      </c>
      <c r="H11" s="9">
        <f>G11/(C18-C16)*100</f>
        <v>55.989048596851475</v>
      </c>
    </row>
    <row r="12" spans="1:9" x14ac:dyDescent="0.2">
      <c r="A12" s="7" t="s">
        <v>3</v>
      </c>
      <c r="C12" s="8">
        <f t="shared" si="0"/>
        <v>59</v>
      </c>
      <c r="D12" s="9">
        <f>C12/(C18-C16)*100</f>
        <v>4.038329911019849</v>
      </c>
      <c r="E12" s="8">
        <v>21</v>
      </c>
      <c r="F12" s="9">
        <f>E12/(C18-C16)*100</f>
        <v>1.4373716632443532</v>
      </c>
      <c r="G12" s="8">
        <v>38</v>
      </c>
      <c r="H12" s="9">
        <f>G12/(C18-C16)*100</f>
        <v>2.6009582477754964</v>
      </c>
    </row>
    <row r="13" spans="1:9" x14ac:dyDescent="0.2">
      <c r="A13" s="7" t="s">
        <v>18</v>
      </c>
      <c r="C13" s="8">
        <f t="shared" si="0"/>
        <v>29</v>
      </c>
      <c r="D13" s="9">
        <f>C13/(C18-C16)*100</f>
        <v>1.9849418206707734</v>
      </c>
      <c r="E13" s="8">
        <v>10</v>
      </c>
      <c r="F13" s="9">
        <f>E13/(C18-C16)*100</f>
        <v>0.68446269678302529</v>
      </c>
      <c r="G13" s="8">
        <v>19</v>
      </c>
      <c r="H13" s="9">
        <f>G13/(C18-C16)*100</f>
        <v>1.3004791238877482</v>
      </c>
    </row>
    <row r="14" spans="1:9" x14ac:dyDescent="0.2">
      <c r="A14" s="7" t="s">
        <v>16</v>
      </c>
      <c r="C14" s="8">
        <f t="shared" si="0"/>
        <v>1</v>
      </c>
      <c r="D14" s="9">
        <f>C14/(C18-C16)*100</f>
        <v>6.8446269678302529E-2</v>
      </c>
      <c r="E14" s="8">
        <v>0</v>
      </c>
      <c r="F14" s="9">
        <f>E14/(C18-C16)*100</f>
        <v>0</v>
      </c>
      <c r="G14" s="8">
        <v>1</v>
      </c>
      <c r="H14" s="9">
        <f>G14/(C18-C16)*100</f>
        <v>6.8446269678302529E-2</v>
      </c>
    </row>
    <row r="15" spans="1:9" x14ac:dyDescent="0.2">
      <c r="A15" s="7" t="s">
        <v>17</v>
      </c>
      <c r="C15" s="8">
        <f t="shared" si="0"/>
        <v>10</v>
      </c>
      <c r="D15" s="9">
        <f>C15/(C18-C16)*100</f>
        <v>0.68446269678302529</v>
      </c>
      <c r="E15" s="8">
        <v>5</v>
      </c>
      <c r="F15" s="9">
        <f>E15/(C18-C16)*100</f>
        <v>0.34223134839151265</v>
      </c>
      <c r="G15" s="8">
        <v>5</v>
      </c>
      <c r="H15" s="9">
        <f>G15/(C18-C16)*100</f>
        <v>0.34223134839151265</v>
      </c>
    </row>
    <row r="16" spans="1:9" x14ac:dyDescent="0.2">
      <c r="A16" s="7" t="s">
        <v>5</v>
      </c>
      <c r="C16" s="8">
        <f t="shared" si="0"/>
        <v>22</v>
      </c>
      <c r="D16" s="9">
        <v>0</v>
      </c>
      <c r="E16" s="8">
        <v>7</v>
      </c>
      <c r="F16" s="9">
        <v>0</v>
      </c>
      <c r="G16" s="8">
        <v>15</v>
      </c>
      <c r="H16" s="9">
        <v>0</v>
      </c>
    </row>
    <row r="17" spans="1:10" x14ac:dyDescent="0.2">
      <c r="A17" s="7"/>
      <c r="C17" s="8"/>
      <c r="D17" s="9"/>
      <c r="E17" s="8"/>
      <c r="F17" s="9"/>
      <c r="G17" s="8"/>
      <c r="H17" s="9"/>
    </row>
    <row r="18" spans="1:10" x14ac:dyDescent="0.2">
      <c r="A18" s="7" t="s">
        <v>9</v>
      </c>
      <c r="C18" s="10">
        <f t="shared" ref="C18:H18" si="1">SUM(C8:C17)</f>
        <v>1483</v>
      </c>
      <c r="D18" s="11">
        <f t="shared" si="1"/>
        <v>99.999999999999986</v>
      </c>
      <c r="E18" s="10">
        <f t="shared" si="1"/>
        <v>453</v>
      </c>
      <c r="F18" s="11">
        <f t="shared" si="1"/>
        <v>30.527036276522928</v>
      </c>
      <c r="G18" s="10">
        <f t="shared" si="1"/>
        <v>1030</v>
      </c>
      <c r="H18" s="11">
        <f t="shared" si="1"/>
        <v>69.472963723477079</v>
      </c>
    </row>
    <row r="19" spans="1:10" x14ac:dyDescent="0.2">
      <c r="A19" s="4"/>
      <c r="B19" s="4"/>
      <c r="C19" s="4"/>
      <c r="D19" s="4"/>
      <c r="E19" s="4"/>
      <c r="F19" s="4"/>
      <c r="G19" s="4"/>
      <c r="H19" s="4"/>
    </row>
    <row r="20" spans="1:10" ht="15" x14ac:dyDescent="0.25">
      <c r="A20" s="3" t="s">
        <v>21</v>
      </c>
      <c r="B20" s="12"/>
      <c r="C20" s="15">
        <f>SUM(E20,G20)</f>
        <v>551</v>
      </c>
      <c r="D20" s="16">
        <v>100</v>
      </c>
      <c r="E20" s="15">
        <v>189</v>
      </c>
      <c r="F20" s="14">
        <f>E20/C20*100</f>
        <v>34.30127041742287</v>
      </c>
      <c r="G20" s="15">
        <v>362</v>
      </c>
      <c r="H20" s="16">
        <f>G20/C20*100</f>
        <v>65.69872958257713</v>
      </c>
    </row>
    <row r="21" spans="1:10" x14ac:dyDescent="0.2">
      <c r="A21" s="4"/>
      <c r="B21" s="4"/>
      <c r="C21" s="4"/>
      <c r="D21" s="4"/>
      <c r="E21" s="4"/>
      <c r="F21" s="4"/>
      <c r="G21" s="4"/>
      <c r="H21" s="4"/>
    </row>
    <row r="22" spans="1:10" s="7" customFormat="1" ht="15" x14ac:dyDescent="0.25">
      <c r="A22" s="3" t="s">
        <v>22</v>
      </c>
      <c r="B22" s="3"/>
      <c r="C22" s="13">
        <f>SUM(C20,C18)</f>
        <v>2034</v>
      </c>
      <c r="D22" s="17">
        <f>SUM(F22,H22)</f>
        <v>100</v>
      </c>
      <c r="E22" s="13">
        <f>SUM(E20,E18)</f>
        <v>642</v>
      </c>
      <c r="F22" s="14">
        <f>E22/C22*100</f>
        <v>31.563421828908556</v>
      </c>
      <c r="G22" s="13">
        <f>SUM(G20,G18)</f>
        <v>1392</v>
      </c>
      <c r="H22" s="16">
        <f>G22/C22*100</f>
        <v>68.43657817109144</v>
      </c>
    </row>
    <row r="23" spans="1:10" x14ac:dyDescent="0.2">
      <c r="A23" s="4"/>
      <c r="B23" s="4"/>
      <c r="C23" s="4"/>
      <c r="D23" s="4"/>
      <c r="E23" s="4"/>
      <c r="F23" s="4"/>
      <c r="G23" s="4"/>
      <c r="H23" s="4"/>
    </row>
    <row r="24" spans="1:10" x14ac:dyDescent="0.2">
      <c r="A24" s="4"/>
      <c r="B24" s="4"/>
      <c r="C24" s="4"/>
      <c r="D24" s="4"/>
      <c r="E24" s="4"/>
      <c r="F24" s="4"/>
      <c r="G24" s="4"/>
      <c r="H24" s="4"/>
    </row>
    <row r="25" spans="1:10" ht="15" x14ac:dyDescent="0.25">
      <c r="A25" s="20" t="s">
        <v>13</v>
      </c>
      <c r="B25" s="20"/>
      <c r="C25" s="20"/>
      <c r="D25" s="20"/>
      <c r="E25" s="20"/>
      <c r="F25" s="20"/>
      <c r="G25" s="20"/>
      <c r="H25" s="20"/>
    </row>
    <row r="26" spans="1:10" ht="15" x14ac:dyDescent="0.25">
      <c r="A26" s="20" t="s">
        <v>11</v>
      </c>
      <c r="B26" s="20"/>
      <c r="C26" s="20"/>
      <c r="D26" s="20"/>
      <c r="E26" s="20"/>
      <c r="F26" s="20"/>
      <c r="G26" s="20"/>
      <c r="H26" s="20"/>
    </row>
    <row r="27" spans="1:10" ht="15" x14ac:dyDescent="0.25">
      <c r="A27" s="20" t="s">
        <v>19</v>
      </c>
      <c r="B27" s="20"/>
      <c r="C27" s="20"/>
      <c r="D27" s="20"/>
      <c r="E27" s="20"/>
      <c r="F27" s="20"/>
      <c r="G27" s="20"/>
      <c r="H27" s="20"/>
    </row>
    <row r="28" spans="1:10" x14ac:dyDescent="0.2">
      <c r="A28" s="3"/>
      <c r="B28" s="3"/>
      <c r="C28" s="3"/>
      <c r="D28" s="3"/>
      <c r="E28" s="3"/>
      <c r="F28" s="3"/>
      <c r="G28" s="3"/>
      <c r="H28" s="3"/>
    </row>
    <row r="29" spans="1:10" x14ac:dyDescent="0.2">
      <c r="A29" s="5" t="s">
        <v>6</v>
      </c>
      <c r="B29" s="5"/>
      <c r="C29" s="6" t="s">
        <v>9</v>
      </c>
      <c r="D29" s="6" t="s">
        <v>10</v>
      </c>
      <c r="E29" s="6" t="s">
        <v>7</v>
      </c>
      <c r="F29" s="6" t="s">
        <v>10</v>
      </c>
      <c r="G29" s="6" t="s">
        <v>8</v>
      </c>
      <c r="H29" s="6" t="s">
        <v>10</v>
      </c>
    </row>
    <row r="30" spans="1:10" x14ac:dyDescent="0.2">
      <c r="E30" s="2"/>
      <c r="F30" s="2"/>
      <c r="G30" s="2"/>
      <c r="H30" s="2"/>
    </row>
    <row r="31" spans="1:10" x14ac:dyDescent="0.2">
      <c r="A31" s="7" t="s">
        <v>0</v>
      </c>
      <c r="C31" s="8">
        <f t="shared" ref="C31:C39" si="2">SUM(E31,G31)</f>
        <v>58</v>
      </c>
      <c r="D31" s="9">
        <f>C31/(C41-C39)*100</f>
        <v>15.263157894736842</v>
      </c>
      <c r="E31" s="8">
        <v>13</v>
      </c>
      <c r="F31" s="9">
        <f>E31/(C41-C39)*100</f>
        <v>3.4210526315789478</v>
      </c>
      <c r="G31" s="8">
        <v>45</v>
      </c>
      <c r="H31" s="9">
        <f>G31/(C41-C39)*100</f>
        <v>11.842105263157894</v>
      </c>
      <c r="J31" s="8"/>
    </row>
    <row r="32" spans="1:10" x14ac:dyDescent="0.2">
      <c r="A32" s="7" t="s">
        <v>1</v>
      </c>
      <c r="C32" s="8">
        <f t="shared" si="2"/>
        <v>2</v>
      </c>
      <c r="D32" s="9">
        <f>C32/(C41-C39)*100</f>
        <v>0.52631578947368418</v>
      </c>
      <c r="E32" s="8">
        <v>1</v>
      </c>
      <c r="F32" s="9">
        <f>E32/(C41-C39)*100</f>
        <v>0.26315789473684209</v>
      </c>
      <c r="G32" s="8">
        <v>1</v>
      </c>
      <c r="H32" s="9">
        <f>G32/(C41-C39)*100</f>
        <v>0.26315789473684209</v>
      </c>
      <c r="J32" s="8"/>
    </row>
    <row r="33" spans="1:10" x14ac:dyDescent="0.2">
      <c r="A33" s="7" t="s">
        <v>2</v>
      </c>
      <c r="C33" s="8">
        <f t="shared" si="2"/>
        <v>7</v>
      </c>
      <c r="D33" s="9">
        <f>C33/(C41-C39)*100</f>
        <v>1.8421052631578945</v>
      </c>
      <c r="E33" s="8">
        <v>2</v>
      </c>
      <c r="F33" s="9">
        <f>E33/(C41-C39)*100</f>
        <v>0.52631578947368418</v>
      </c>
      <c r="G33" s="8">
        <v>5</v>
      </c>
      <c r="H33" s="9">
        <f>G33/(C41-C39)*100</f>
        <v>1.3157894736842104</v>
      </c>
      <c r="J33" s="8"/>
    </row>
    <row r="34" spans="1:10" x14ac:dyDescent="0.2">
      <c r="A34" s="7" t="s">
        <v>4</v>
      </c>
      <c r="C34" s="8">
        <f t="shared" si="2"/>
        <v>292</v>
      </c>
      <c r="D34" s="9">
        <f>C34/(C41-C39)*100</f>
        <v>76.84210526315789</v>
      </c>
      <c r="E34" s="8">
        <v>99</v>
      </c>
      <c r="F34" s="9">
        <f>E34/(C41-C39)*100</f>
        <v>26.052631578947366</v>
      </c>
      <c r="G34" s="8">
        <v>193</v>
      </c>
      <c r="H34" s="9">
        <f>G34/(C41-C39)*100</f>
        <v>50.789473684210527</v>
      </c>
      <c r="J34" s="8"/>
    </row>
    <row r="35" spans="1:10" x14ac:dyDescent="0.2">
      <c r="A35" s="7" t="s">
        <v>3</v>
      </c>
      <c r="C35" s="8">
        <f t="shared" si="2"/>
        <v>16</v>
      </c>
      <c r="D35" s="9">
        <f>C35/(C41-C39)*100</f>
        <v>4.2105263157894735</v>
      </c>
      <c r="E35" s="8">
        <v>6</v>
      </c>
      <c r="F35" s="9">
        <f>E35/(C41-C39)*100</f>
        <v>1.5789473684210527</v>
      </c>
      <c r="G35" s="8">
        <v>10</v>
      </c>
      <c r="H35" s="9">
        <f>G35/(C41-C39)*100</f>
        <v>2.6315789473684208</v>
      </c>
      <c r="J35" s="8"/>
    </row>
    <row r="36" spans="1:10" x14ac:dyDescent="0.2">
      <c r="A36" s="7" t="s">
        <v>18</v>
      </c>
      <c r="C36" s="8">
        <f t="shared" si="2"/>
        <v>4</v>
      </c>
      <c r="D36" s="9">
        <f>C36/(C41-C39)*100</f>
        <v>1.0526315789473684</v>
      </c>
      <c r="E36" s="8">
        <v>3</v>
      </c>
      <c r="F36" s="9">
        <f>E36/(C41-C39)*100</f>
        <v>0.78947368421052633</v>
      </c>
      <c r="G36" s="8">
        <v>1</v>
      </c>
      <c r="H36" s="9">
        <f>G36/(C41-C39)*100</f>
        <v>0.26315789473684209</v>
      </c>
      <c r="J36" s="8"/>
    </row>
    <row r="37" spans="1:10" x14ac:dyDescent="0.2">
      <c r="A37" s="7" t="s">
        <v>16</v>
      </c>
      <c r="C37" s="8">
        <f t="shared" si="2"/>
        <v>0</v>
      </c>
      <c r="D37" s="9">
        <f>C37/(C41-C39)*100</f>
        <v>0</v>
      </c>
      <c r="E37" s="8">
        <v>0</v>
      </c>
      <c r="F37" s="9">
        <f>E37/(C41-C39)*100</f>
        <v>0</v>
      </c>
      <c r="G37" s="8">
        <v>0</v>
      </c>
      <c r="H37" s="9">
        <f>G37/(C41-C39)*100</f>
        <v>0</v>
      </c>
      <c r="J37" s="8"/>
    </row>
    <row r="38" spans="1:10" x14ac:dyDescent="0.2">
      <c r="A38" s="7" t="s">
        <v>17</v>
      </c>
      <c r="C38" s="8">
        <f t="shared" si="2"/>
        <v>1</v>
      </c>
      <c r="D38" s="9">
        <f>C38/(C41-C39)*100</f>
        <v>0.26315789473684209</v>
      </c>
      <c r="E38" s="8">
        <v>1</v>
      </c>
      <c r="F38" s="9">
        <f>E38/(C41-C39)*100</f>
        <v>0.26315789473684209</v>
      </c>
      <c r="G38" s="8">
        <v>0</v>
      </c>
      <c r="H38" s="9">
        <f>G38/(C41-C39)*100</f>
        <v>0</v>
      </c>
      <c r="J38" s="8"/>
    </row>
    <row r="39" spans="1:10" x14ac:dyDescent="0.2">
      <c r="A39" s="7" t="s">
        <v>5</v>
      </c>
      <c r="C39" s="8">
        <f t="shared" si="2"/>
        <v>10</v>
      </c>
      <c r="D39" s="9">
        <v>0</v>
      </c>
      <c r="E39" s="8">
        <v>3</v>
      </c>
      <c r="F39" s="9">
        <v>0</v>
      </c>
      <c r="G39" s="8">
        <v>7</v>
      </c>
      <c r="H39" s="9">
        <v>0</v>
      </c>
      <c r="J39" s="8"/>
    </row>
    <row r="40" spans="1:10" x14ac:dyDescent="0.2">
      <c r="A40" s="7"/>
      <c r="C40" s="8"/>
      <c r="D40" s="9"/>
      <c r="E40" s="8"/>
      <c r="F40" s="9"/>
      <c r="G40" s="8"/>
      <c r="H40" s="9"/>
    </row>
    <row r="41" spans="1:10" x14ac:dyDescent="0.2">
      <c r="A41" s="7" t="s">
        <v>9</v>
      </c>
      <c r="C41" s="10">
        <f t="shared" ref="C41:H41" si="3">SUM(C31:C40)</f>
        <v>390</v>
      </c>
      <c r="D41" s="11">
        <f t="shared" si="3"/>
        <v>100</v>
      </c>
      <c r="E41" s="10">
        <f>SUM(E31:E40)</f>
        <v>128</v>
      </c>
      <c r="F41" s="11">
        <f t="shared" si="3"/>
        <v>32.89473684210526</v>
      </c>
      <c r="G41" s="10">
        <f t="shared" si="3"/>
        <v>262</v>
      </c>
      <c r="H41" s="11">
        <f t="shared" si="3"/>
        <v>67.10526315789474</v>
      </c>
    </row>
    <row r="42" spans="1:10" x14ac:dyDescent="0.2">
      <c r="A42" s="4"/>
      <c r="B42" s="4"/>
      <c r="C42" s="4"/>
      <c r="D42" s="4"/>
      <c r="E42" s="4"/>
      <c r="F42" s="4"/>
      <c r="G42" s="4"/>
      <c r="H42" s="4"/>
    </row>
    <row r="43" spans="1:10" ht="15" x14ac:dyDescent="0.25">
      <c r="A43" s="3" t="s">
        <v>21</v>
      </c>
      <c r="B43" s="12"/>
      <c r="C43" s="15">
        <f>SUM(E43,G43)</f>
        <v>184</v>
      </c>
      <c r="D43" s="16">
        <v>100</v>
      </c>
      <c r="E43" s="15">
        <v>62</v>
      </c>
      <c r="F43" s="14">
        <f>E43/C43*100</f>
        <v>33.695652173913047</v>
      </c>
      <c r="G43" s="15">
        <v>122</v>
      </c>
      <c r="H43" s="16">
        <f>G43/C43*100</f>
        <v>66.304347826086953</v>
      </c>
    </row>
    <row r="44" spans="1:10" x14ac:dyDescent="0.2">
      <c r="A44" s="4"/>
      <c r="B44" s="4"/>
      <c r="C44" s="4"/>
      <c r="D44" s="4"/>
      <c r="E44" s="4"/>
      <c r="F44" s="4"/>
      <c r="G44" s="4"/>
      <c r="H44" s="4"/>
    </row>
    <row r="45" spans="1:10" ht="15" x14ac:dyDescent="0.25">
      <c r="A45" s="3" t="s">
        <v>22</v>
      </c>
      <c r="B45" s="3"/>
      <c r="C45" s="13">
        <f>SUM(C43,C41)</f>
        <v>574</v>
      </c>
      <c r="D45" s="17">
        <f>SUM(F45,H45)</f>
        <v>100</v>
      </c>
      <c r="E45" s="13">
        <f>SUM(E43,E41)</f>
        <v>190</v>
      </c>
      <c r="F45" s="14">
        <f>E45/C45*100</f>
        <v>33.10104529616725</v>
      </c>
      <c r="G45" s="13">
        <f>SUM(G43,G41)</f>
        <v>384</v>
      </c>
      <c r="H45" s="16">
        <f>G45/C45*100</f>
        <v>66.898954703832757</v>
      </c>
    </row>
    <row r="46" spans="1:10" x14ac:dyDescent="0.2">
      <c r="A46" s="4"/>
      <c r="B46" s="4"/>
      <c r="C46" s="4"/>
      <c r="D46" s="4"/>
      <c r="E46" s="4"/>
      <c r="F46" s="4"/>
      <c r="G46" s="4"/>
      <c r="H46" s="4"/>
    </row>
    <row r="47" spans="1:10" x14ac:dyDescent="0.2">
      <c r="A47" s="4"/>
      <c r="B47" s="4"/>
      <c r="C47" s="4"/>
      <c r="D47" s="4"/>
      <c r="E47" s="4"/>
      <c r="F47" s="4"/>
      <c r="G47" s="4"/>
      <c r="H47" s="4"/>
    </row>
    <row r="48" spans="1:10" x14ac:dyDescent="0.2">
      <c r="A48" s="18" t="s">
        <v>20</v>
      </c>
      <c r="B48" s="18"/>
      <c r="C48" s="18"/>
      <c r="D48" s="18"/>
      <c r="E48" s="18"/>
      <c r="F48" s="18"/>
      <c r="G48" s="18"/>
      <c r="H48" s="18"/>
    </row>
    <row r="49" spans="1:8" x14ac:dyDescent="0.2">
      <c r="A49" s="18" t="s">
        <v>15</v>
      </c>
      <c r="B49" s="18"/>
      <c r="C49" s="18"/>
      <c r="D49" s="18"/>
      <c r="E49" s="18"/>
      <c r="F49" s="18"/>
      <c r="G49" s="18"/>
      <c r="H49" s="18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</sheetData>
  <sheetProtection algorithmName="SHA-512" hashValue="utGgiKtBpHe6Az0cBGxTq4co2O+hTk7FKAlGPfkqdVkxn3mwPt4fs8xiSUXMaSd0VcAV0971uOFP2lgpBKoopQ==" saltValue="cLrOVlEy8HMEb2mijGqMEw==" spinCount="100000" sheet="1" objects="1" scenarios="1"/>
  <mergeCells count="9">
    <mergeCell ref="A48:H48"/>
    <mergeCell ref="A49:H49"/>
    <mergeCell ref="A1:H1"/>
    <mergeCell ref="A25:H25"/>
    <mergeCell ref="A26:H26"/>
    <mergeCell ref="A27:H27"/>
    <mergeCell ref="A2:H2"/>
    <mergeCell ref="A3:H3"/>
    <mergeCell ref="A4:H4"/>
  </mergeCells>
  <phoneticPr fontId="0" type="noConversion"/>
  <hyperlinks>
    <hyperlink ref="A48:H48" r:id="rId1" display="[Fall 2012 - Fact Sheet]"/>
    <hyperlink ref="A49:H49" r:id="rId2" display="[Institutional Research Home]"/>
  </hyperlinks>
  <pageMargins left="0.98" right="0.75" top="1" bottom="1" header="0.5" footer="0.5"/>
  <pageSetup orientation="portrait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Graduate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2011-01-06T15:48:14Z</cp:lastPrinted>
  <dcterms:created xsi:type="dcterms:W3CDTF">2001-11-26T03:35:11Z</dcterms:created>
  <dcterms:modified xsi:type="dcterms:W3CDTF">2015-11-17T19:44:30Z</dcterms:modified>
</cp:coreProperties>
</file>